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 на 15 число\отчеты 01.12.2022г\"/>
    </mc:Choice>
  </mc:AlternateContent>
  <bookViews>
    <workbookView xWindow="-120" yWindow="-60" windowWidth="20730" windowHeight="1110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C9" i="1" l="1"/>
  <c r="C22" i="1" s="1"/>
  <c r="D15" i="1" l="1"/>
  <c r="D17" i="1"/>
  <c r="B9" i="1" l="1"/>
  <c r="D13" i="1"/>
  <c r="D29" i="1" l="1"/>
  <c r="D21" i="1" l="1"/>
  <c r="D20" i="1"/>
  <c r="D19" i="1"/>
  <c r="D11" i="1" l="1"/>
  <c r="B34" i="1" l="1"/>
  <c r="C34" i="1" l="1"/>
  <c r="D24" i="1" l="1"/>
  <c r="D27" i="1"/>
  <c r="D28" i="1"/>
  <c r="D30" i="1"/>
  <c r="D31" i="1"/>
  <c r="D33" i="1"/>
  <c r="D25" i="1"/>
  <c r="D10" i="1"/>
  <c r="D12" i="1"/>
  <c r="D14" i="1"/>
  <c r="D18" i="1"/>
  <c r="B22" i="1"/>
  <c r="D34" i="1" l="1"/>
  <c r="D9" i="1"/>
  <c r="D22" i="1"/>
  <c r="C35" i="1"/>
  <c r="B35" i="1" l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<sst xmlns="http://schemas.openxmlformats.org/spreadsheetml/2006/main" count="42" uniqueCount="42">
  <si>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</si>
  <si>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</si>
  <si>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</si>
  <si>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</si>
  <si>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</si>
  <si>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</si>
  <si>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</si>
  <si>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</si>
  <si>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</si>
  <si>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</si>
  <si>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</si>
  <si>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</si>
  <si>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</si>
  <si>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</si>
  <si>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</si>
  <si>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</si>
  <si>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</si>
  <si>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</si>
  <si>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</si>
  <si>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</si>
  <si>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</si>
  <si>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</si>
  <si>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</si>
  <si>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</si>
  <si>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</si>
  <si>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</si>
  <si>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Мерясовский сельсовет муниципального района Баймакский район РБ</t>
  </si>
  <si>
    <t>ЕДИНЫЙ СЕЛЬСКОХОЗЯЙСТВЕННЫЙ НАЛОГ</t>
  </si>
  <si>
    <t xml:space="preserve">Глава сельского поселения </t>
  </si>
  <si>
    <t>Надырбаев С.М.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</si>
  <si>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</si>
  <si>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</si>
  <si>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</si>
  <si>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</si>
  <si>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НАЛОГИ НА ИМУЩЕСТВО ФИЗ.ЛИЦ.</t>
  </si>
  <si>
    <t>ЗЕМЕЛЬНЫЙ НАЛОГ С ФИЗ.ЛИЦ</t>
  </si>
  <si>
    <t>ДОХОДЫ ОТ ПРОДАЖИ НЕМАТЕРИАЛЬНЫХ АКТИВОВ</t>
  </si>
  <si>
    <t>Другие вопросы национальной экономики</t>
  </si>
  <si>
    <t>Исп. Баимова Л.А.</t>
  </si>
  <si>
    <t>ПРОЧИЕ НЕНАЛОГОВЫЕ ДОХОДЫ (в т.ч. инциативные платежи)</t>
  </si>
  <si>
    <t>ШТРАФЫ, ВОЗМЕЩЕНИЕ УЩЕРБА</t>
  </si>
  <si>
    <t>на 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</si>
</sst>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7" workbookViewId="0">
      <selection activeCell="D28" sqref="D2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26</v>
      </c>
      <c r="B3" s="22"/>
      <c r="C3" s="22"/>
      <c r="D3" s="22"/>
      <c r="E3" s="2"/>
    </row>
    <row r="4" spans="1:5" x14ac:dyDescent="0.25">
      <c r="A4" s="21" t="s">
        <v>41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11</v>
      </c>
      <c r="B8" s="26"/>
      <c r="C8" s="26"/>
      <c r="D8" s="27"/>
      <c r="E8" s="2"/>
    </row>
    <row r="9" spans="1:5" x14ac:dyDescent="0.25">
      <c r="A9" s="20" t="s">
        <v>8</v>
      </c>
      <c r="B9" s="13">
        <f>B10+B11+B12+B13+B14+B15+B17</f>
        <v>809200</v>
      </c>
      <c r="C9" s="13">
        <f>C10+C11+C12+C13+C14+C15+C17+C16</f>
        <v>327477.94</v>
      </c>
      <c r="D9" s="15">
        <f>C9/B9*100</f>
        <v>40.469345032130498</v>
      </c>
      <c r="E9" s="2"/>
    </row>
    <row r="10" spans="1:5" x14ac:dyDescent="0.25">
      <c r="A10" s="4" t="s">
        <v>17</v>
      </c>
      <c r="B10" s="13">
        <v>15200</v>
      </c>
      <c r="C10" s="13">
        <v>8758.23</v>
      </c>
      <c r="D10" s="15">
        <f t="shared" ref="D10:D22" si="0">C10/B10*100</f>
        <v>57.61993421052631</v>
      </c>
      <c r="E10" s="2"/>
    </row>
    <row r="11" spans="1:5" s="11" customFormat="1" x14ac:dyDescent="0.25">
      <c r="A11" s="4" t="s">
        <v>27</v>
      </c>
      <c r="B11" s="13">
        <v>6000</v>
      </c>
      <c r="C11" s="13">
        <v>2878.35</v>
      </c>
      <c r="D11" s="15">
        <f t="shared" si="0"/>
        <v>47.972500000000004</v>
      </c>
      <c r="E11" s="2"/>
    </row>
    <row r="12" spans="1:5" s="8" customFormat="1" x14ac:dyDescent="0.25">
      <c r="A12" s="12" t="s">
        <v>34</v>
      </c>
      <c r="B12" s="13">
        <v>99000</v>
      </c>
      <c r="C12" s="13">
        <v>40904</v>
      </c>
      <c r="D12" s="15">
        <f t="shared" si="0"/>
        <v>41.317171717171718</v>
      </c>
      <c r="E12" s="2"/>
    </row>
    <row r="13" spans="1:5" s="11" customFormat="1" x14ac:dyDescent="0.25">
      <c r="A13" s="12" t="s">
        <v>35</v>
      </c>
      <c r="B13" s="13">
        <v>331000</v>
      </c>
      <c r="C13" s="13">
        <v>122536.36</v>
      </c>
      <c r="D13" s="15">
        <f t="shared" si="0"/>
        <v>37.020048338368582</v>
      </c>
      <c r="E13" s="2"/>
    </row>
    <row r="14" spans="1:5" x14ac:dyDescent="0.25">
      <c r="A14" s="4" t="s">
        <v>9</v>
      </c>
      <c r="B14" s="13">
        <v>8000</v>
      </c>
      <c r="C14" s="13">
        <v>5600</v>
      </c>
      <c r="D14" s="15">
        <f t="shared" si="0"/>
        <v>70</v>
      </c>
      <c r="E14" s="2"/>
    </row>
    <row r="15" spans="1:5" ht="36.75" customHeight="1" x14ac:dyDescent="0.25">
      <c r="A15" s="4" t="s">
        <v>36</v>
      </c>
      <c r="B15" s="13">
        <v>200000</v>
      </c>
      <c r="C15" s="13">
        <v>0</v>
      </c>
      <c r="D15" s="15">
        <f t="shared" si="0"/>
        <v>0</v>
      </c>
      <c r="E15" s="2"/>
    </row>
    <row r="16" spans="1:5" s="11" customFormat="1" ht="36.75" customHeight="1" x14ac:dyDescent="0.25">
      <c r="A16" s="4" t="s">
        <v>40</v>
      </c>
      <c r="B16" s="13">
        <v>0</v>
      </c>
      <c r="C16" s="13">
        <v>6000</v>
      </c>
      <c r="D16" s="15"/>
      <c r="E16" s="2"/>
    </row>
    <row r="17" spans="1:5" s="11" customFormat="1" ht="36.75" customHeight="1" x14ac:dyDescent="0.25">
      <c r="A17" s="4" t="s">
        <v>39</v>
      </c>
      <c r="B17" s="13">
        <v>150000</v>
      </c>
      <c r="C17" s="13">
        <v>140801</v>
      </c>
      <c r="D17" s="15">
        <f t="shared" si="0"/>
        <v>93.867333333333335</v>
      </c>
      <c r="E17" s="2"/>
    </row>
    <row r="18" spans="1:5" x14ac:dyDescent="0.25">
      <c r="A18" s="20" t="s">
        <v>10</v>
      </c>
      <c r="B18" s="13">
        <v>2999264</v>
      </c>
      <c r="C18" s="13">
        <v>2999264</v>
      </c>
      <c r="D18" s="15">
        <f t="shared" si="0"/>
        <v>100</v>
      </c>
      <c r="E18" s="2"/>
    </row>
    <row r="19" spans="1:5" s="11" customFormat="1" x14ac:dyDescent="0.25">
      <c r="A19" s="4" t="s">
        <v>30</v>
      </c>
      <c r="B19" s="13">
        <v>1668264</v>
      </c>
      <c r="C19" s="13">
        <v>1668264</v>
      </c>
      <c r="D19" s="15">
        <f t="shared" si="0"/>
        <v>100</v>
      </c>
      <c r="E19" s="2"/>
    </row>
    <row r="20" spans="1:5" s="11" customFormat="1" x14ac:dyDescent="0.25">
      <c r="A20" s="4" t="s">
        <v>31</v>
      </c>
      <c r="B20" s="13">
        <v>35300</v>
      </c>
      <c r="C20" s="13">
        <v>35300</v>
      </c>
      <c r="D20" s="15">
        <f t="shared" si="0"/>
        <v>100</v>
      </c>
      <c r="E20" s="2"/>
    </row>
    <row r="21" spans="1:5" s="11" customFormat="1" x14ac:dyDescent="0.25">
      <c r="A21" s="4" t="s">
        <v>32</v>
      </c>
      <c r="B21" s="13">
        <v>1295700</v>
      </c>
      <c r="C21" s="13">
        <v>1295700</v>
      </c>
      <c r="D21" s="15">
        <f t="shared" si="0"/>
        <v>100</v>
      </c>
      <c r="E21" s="2"/>
    </row>
    <row r="22" spans="1:5" x14ac:dyDescent="0.25">
      <c r="A22" s="3" t="s">
        <v>12</v>
      </c>
      <c r="B22" s="19">
        <f>B9+B18</f>
        <v>3808464</v>
      </c>
      <c r="C22" s="19">
        <f>C9+C18</f>
        <v>3326741.94</v>
      </c>
      <c r="D22" s="16">
        <f t="shared" si="0"/>
        <v>87.351277050275385</v>
      </c>
      <c r="E22" s="2"/>
    </row>
    <row r="23" spans="1:5" x14ac:dyDescent="0.25">
      <c r="A23" s="28" t="s">
        <v>14</v>
      </c>
      <c r="B23" s="28"/>
      <c r="C23" s="28"/>
      <c r="D23" s="28"/>
      <c r="E23" s="2"/>
    </row>
    <row r="24" spans="1:5" ht="22.5" x14ac:dyDescent="0.25">
      <c r="A24" s="12" t="s">
        <v>18</v>
      </c>
      <c r="B24" s="15">
        <v>717219</v>
      </c>
      <c r="C24" s="13">
        <v>636124.44999999995</v>
      </c>
      <c r="D24" s="15">
        <f>C24/B24*100</f>
        <v>88.693195523264151</v>
      </c>
    </row>
    <row r="25" spans="1:5" ht="33.75" x14ac:dyDescent="0.25">
      <c r="A25" s="12" t="s">
        <v>19</v>
      </c>
      <c r="B25" s="13">
        <v>1263894.81</v>
      </c>
      <c r="C25" s="13">
        <v>1078418.73</v>
      </c>
      <c r="D25" s="15">
        <f>C25/B25*100</f>
        <v>85.325038244282368</v>
      </c>
    </row>
    <row r="26" spans="1:5" x14ac:dyDescent="0.25">
      <c r="A26" s="12" t="s">
        <v>33</v>
      </c>
      <c r="B26" s="13">
        <v>3000</v>
      </c>
      <c r="C26" s="13">
        <v>0</v>
      </c>
      <c r="D26" s="15">
        <v>0</v>
      </c>
    </row>
    <row r="27" spans="1:5" x14ac:dyDescent="0.25">
      <c r="A27" s="12" t="s">
        <v>20</v>
      </c>
      <c r="B27" s="13">
        <v>35300</v>
      </c>
      <c r="C27" s="13">
        <v>21707.23</v>
      </c>
      <c r="D27" s="15">
        <f t="shared" ref="D27:D33" si="1">C27/B27*100</f>
        <v>61.493569405099144</v>
      </c>
    </row>
    <row r="28" spans="1:5" x14ac:dyDescent="0.25">
      <c r="A28" s="12" t="s">
        <v>21</v>
      </c>
      <c r="B28" s="13">
        <v>135700</v>
      </c>
      <c r="C28" s="13">
        <v>101370</v>
      </c>
      <c r="D28" s="15">
        <f t="shared" si="1"/>
        <v>74.701547531319093</v>
      </c>
    </row>
    <row r="29" spans="1:5" s="11" customFormat="1" x14ac:dyDescent="0.25">
      <c r="A29" s="12" t="s">
        <v>37</v>
      </c>
      <c r="B29" s="13">
        <v>21000</v>
      </c>
      <c r="C29" s="13">
        <v>6000</v>
      </c>
      <c r="D29" s="15">
        <f t="shared" si="1"/>
        <v>28.571428571428569</v>
      </c>
    </row>
    <row r="30" spans="1:5" s="11" customFormat="1" x14ac:dyDescent="0.25">
      <c r="A30" s="12" t="s">
        <v>22</v>
      </c>
      <c r="B30" s="13">
        <v>112088.74</v>
      </c>
      <c r="C30" s="17">
        <v>97850.38</v>
      </c>
      <c r="D30" s="15">
        <f t="shared" si="1"/>
        <v>87.297243237813177</v>
      </c>
    </row>
    <row r="31" spans="1:5" x14ac:dyDescent="0.25">
      <c r="A31" s="12" t="s">
        <v>23</v>
      </c>
      <c r="B31" s="13">
        <v>1405261.45</v>
      </c>
      <c r="C31" s="13">
        <v>471201.45</v>
      </c>
      <c r="D31" s="15">
        <f t="shared" si="1"/>
        <v>33.531230078217831</v>
      </c>
    </row>
    <row r="32" spans="1:5" x14ac:dyDescent="0.25">
      <c r="A32" s="12" t="s">
        <v>24</v>
      </c>
      <c r="B32" s="13">
        <v>0</v>
      </c>
      <c r="C32" s="13">
        <v>0</v>
      </c>
      <c r="D32" s="15"/>
    </row>
    <row r="33" spans="1:4" x14ac:dyDescent="0.25">
      <c r="A33" s="12" t="s">
        <v>13</v>
      </c>
      <c r="B33" s="13">
        <v>15000</v>
      </c>
      <c r="C33" s="13">
        <v>5000</v>
      </c>
      <c r="D33" s="15">
        <f t="shared" si="1"/>
        <v>33.333333333333329</v>
      </c>
    </row>
    <row r="34" spans="1:4" x14ac:dyDescent="0.25">
      <c r="A34" s="5" t="s">
        <v>15</v>
      </c>
      <c r="B34" s="14">
        <f>SUM(B24:B33)</f>
        <v>3708464</v>
      </c>
      <c r="C34" s="14">
        <f>SUM(C24:C33)</f>
        <v>2417672.2400000002</v>
      </c>
      <c r="D34" s="16">
        <f>C34/B34*100</f>
        <v>65.19335875985314</v>
      </c>
    </row>
    <row r="35" spans="1:4" x14ac:dyDescent="0.25">
      <c r="A35" s="6" t="s">
        <v>16</v>
      </c>
      <c r="B35" s="7">
        <f>B22-B34</f>
        <v>100000</v>
      </c>
      <c r="C35" s="7">
        <f>C22-C34</f>
        <v>909069.69999999972</v>
      </c>
      <c r="D35" s="1"/>
    </row>
    <row r="37" spans="1:4" x14ac:dyDescent="0.25">
      <c r="A37" s="9"/>
      <c r="B37" s="9"/>
      <c r="C37" s="9"/>
      <c r="D37" s="9"/>
    </row>
    <row r="38" spans="1:4" x14ac:dyDescent="0.25">
      <c r="A38" s="9" t="s">
        <v>28</v>
      </c>
      <c r="B38" s="9"/>
      <c r="C38" s="9" t="s">
        <v>29</v>
      </c>
      <c r="D38" s="9"/>
    </row>
    <row r="39" spans="1:4" x14ac:dyDescent="0.25">
      <c r="A39" s="18"/>
    </row>
    <row r="40" spans="1:4" s="11" customFormat="1" x14ac:dyDescent="0.25">
      <c r="A40" s="18"/>
    </row>
    <row r="41" spans="1:4" x14ac:dyDescent="0.25">
      <c r="A41" s="10" t="s">
        <v>38</v>
      </c>
      <c r="B41" s="9"/>
      <c r="C41" s="9"/>
      <c r="D41" s="9"/>
    </row>
    <row r="42" spans="1:4" x14ac:dyDescent="0.25">
      <c r="A42" s="10" t="s">
        <v>25</v>
      </c>
      <c r="B42" s="9"/>
      <c r="C42" s="9"/>
      <c r="D42" s="9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2022-11-14T10:12:39Z</cp:lastPrinted>
  <dcterms:created xsi:type="dcterms:W3CDTF">2016-02-08T11:51:34Z</dcterms:created>
  <dcterms:modified xsi:type="dcterms:W3CDTF">2022-12-15T22:01:08Z</dcterms:modified>
</cp:coreProperties>
</file>